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<sst xmlns="http://schemas.openxmlformats.org/spreadsheetml/2006/main" count="106" uniqueCount="51">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</sst>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J53" sqref="J5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>
        <v>12462</v>
      </c>
      <c r="I5" s="25">
        <v>7615</v>
      </c>
      <c r="J5" s="25">
        <v>6857</v>
      </c>
      <c r="K5" s="25"/>
      <c r="L5" s="25"/>
      <c r="M5" s="25"/>
      <c r="N5" s="25"/>
      <c r="O5" s="26">
        <f>SUM(C5+D5+E5+F5+G5+H5+I5+J5+K5+L5+M5+N5)</f>
        <v>90656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>
        <v>17196</v>
      </c>
      <c r="I6" s="28">
        <v>7249</v>
      </c>
      <c r="J6" s="28">
        <v>4594</v>
      </c>
      <c r="K6" s="28"/>
      <c r="L6" s="28"/>
      <c r="M6" s="28"/>
      <c r="N6" s="28"/>
      <c r="O6" s="29">
        <f>SUM(C6+D6+E6+F6+G6+H6+I6+J6+K6+L6+M6+N6)</f>
        <v>115402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29658</v>
      </c>
      <c r="I7" s="32">
        <f t="shared" si="0"/>
        <v>14864</v>
      </c>
      <c r="J7" s="32">
        <f t="shared" si="0"/>
        <v>11451</v>
      </c>
      <c r="K7" s="32">
        <f>SUM(K5+K6)</f>
        <v>0</v>
      </c>
      <c r="L7" s="32">
        <f>SUM(L5+L6)</f>
        <v>0</v>
      </c>
      <c r="M7" s="32">
        <f>SUM(M5+M6)</f>
        <v>0</v>
      </c>
      <c r="N7" s="32">
        <f t="shared" si="0"/>
        <v>0</v>
      </c>
      <c r="O7" s="33">
        <f t="shared" si="0"/>
        <v>206058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>
        <f t="shared" si="1"/>
        <v>23.656377123713806</v>
      </c>
      <c r="I8" s="11">
        <f t="shared" si="1"/>
        <v>12.684217263301617</v>
      </c>
      <c r="J8" s="11">
        <f>SUM(J7*100/J31)</f>
        <v>10.565212577502214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21.939245395918533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>
        <v>13191</v>
      </c>
      <c r="I9" s="25">
        <v>15103</v>
      </c>
      <c r="J9" s="25">
        <v>13429</v>
      </c>
      <c r="K9" s="25"/>
      <c r="L9" s="25"/>
      <c r="M9" s="25"/>
      <c r="N9" s="25"/>
      <c r="O9" s="26">
        <f>SUM(C9+D9+E9+F9+G9+H9+I9+J9+K9+L9+M9+N9)</f>
        <v>105991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>
        <v>11379</v>
      </c>
      <c r="I10" s="28">
        <v>12260</v>
      </c>
      <c r="J10" s="28">
        <v>12283</v>
      </c>
      <c r="K10" s="28"/>
      <c r="L10" s="28"/>
      <c r="M10" s="28"/>
      <c r="N10" s="28"/>
      <c r="O10" s="29">
        <f>SUM(C10+D10+E10+F10+G10+H10+I10+J10+K10+L10+M10+N10)</f>
        <v>89873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24570</v>
      </c>
      <c r="I11" s="32">
        <f t="shared" si="2"/>
        <v>27363</v>
      </c>
      <c r="J11" s="32">
        <f t="shared" si="2"/>
        <v>25712</v>
      </c>
      <c r="K11" s="32">
        <f>SUM(K9+K10)</f>
        <v>0</v>
      </c>
      <c r="L11" s="32">
        <f>SUM(L9+L10)</f>
        <v>0</v>
      </c>
      <c r="M11" s="32">
        <f>SUM(M9+M10)</f>
        <v>0</v>
      </c>
      <c r="N11" s="32">
        <f t="shared" si="2"/>
        <v>0</v>
      </c>
      <c r="O11" s="33">
        <f t="shared" si="2"/>
        <v>195864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>
        <f t="shared" si="3"/>
        <v>19.597989949748744</v>
      </c>
      <c r="I12" s="13">
        <f t="shared" si="3"/>
        <v>23.350258138840296</v>
      </c>
      <c r="J12" s="13">
        <f t="shared" si="3"/>
        <v>23.72305875405964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20.853877841317431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>
        <v>13664</v>
      </c>
      <c r="I13" s="25">
        <v>13527</v>
      </c>
      <c r="J13" s="25">
        <v>11818</v>
      </c>
      <c r="K13" s="25"/>
      <c r="L13" s="25"/>
      <c r="M13" s="25"/>
      <c r="N13" s="25"/>
      <c r="O13" s="26">
        <f>SUM(C13+D13+E13+F13+G13+H13+I13+J13+K13+L13+M13+N13)</f>
        <v>97015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>
        <v>17763</v>
      </c>
      <c r="I14" s="28">
        <v>18089</v>
      </c>
      <c r="J14" s="28">
        <v>16127</v>
      </c>
      <c r="K14" s="28"/>
      <c r="L14" s="28"/>
      <c r="M14" s="28"/>
      <c r="N14" s="28"/>
      <c r="O14" s="29">
        <f>SUM(C14+D14+E14+F14+G14+H14+I14+J14+K14+L14+M14+N14)</f>
        <v>133593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31427</v>
      </c>
      <c r="I15" s="32">
        <f t="shared" si="4"/>
        <v>31616</v>
      </c>
      <c r="J15" s="32">
        <f t="shared" si="4"/>
        <v>27945</v>
      </c>
      <c r="K15" s="32">
        <f>SUM(K13+K14)</f>
        <v>0</v>
      </c>
      <c r="L15" s="32">
        <f>SUM(L13+L14)</f>
        <v>0</v>
      </c>
      <c r="M15" s="32">
        <f>SUM(M13+M14)</f>
        <v>0</v>
      </c>
      <c r="N15" s="32">
        <f t="shared" si="4"/>
        <v>0</v>
      </c>
      <c r="O15" s="33">
        <f t="shared" si="4"/>
        <v>230608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>
        <f t="shared" si="5"/>
        <v>25.067400494536173</v>
      </c>
      <c r="I16" s="13">
        <f t="shared" si="5"/>
        <v>26.979562230660921</v>
      </c>
      <c r="J16" s="13">
        <f t="shared" si="5"/>
        <v>25.783325952170063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24.553113697415199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>
        <v>4822</v>
      </c>
      <c r="I17" s="25">
        <v>5245</v>
      </c>
      <c r="J17" s="25">
        <v>6092</v>
      </c>
      <c r="K17" s="25"/>
      <c r="L17" s="25"/>
      <c r="M17" s="25"/>
      <c r="N17" s="25"/>
      <c r="O17" s="26">
        <f>SUM(C17+D17+E17+F17+G17+H17+I17+J17+K17+L17+M17+N17)</f>
        <v>40879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>
        <v>5765</v>
      </c>
      <c r="I18" s="28">
        <v>6122</v>
      </c>
      <c r="J18" s="28">
        <v>6120</v>
      </c>
      <c r="K18" s="28"/>
      <c r="L18" s="28"/>
      <c r="M18" s="28"/>
      <c r="N18" s="28"/>
      <c r="O18" s="29">
        <f>SUM(C18+D18+E18+F18+G18+H18+I18+J18+K18+L18+M18+N18)</f>
        <v>40773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10587</v>
      </c>
      <c r="I19" s="32">
        <f t="shared" si="6"/>
        <v>11367</v>
      </c>
      <c r="J19" s="32">
        <f t="shared" si="6"/>
        <v>12212</v>
      </c>
      <c r="K19" s="32">
        <f>SUM(K17+K18)</f>
        <v>0</v>
      </c>
      <c r="L19" s="32">
        <f>SUM(L17+L18)</f>
        <v>0</v>
      </c>
      <c r="M19" s="32">
        <f>SUM(M17+M18)</f>
        <v>0</v>
      </c>
      <c r="N19" s="32">
        <f t="shared" si="6"/>
        <v>0</v>
      </c>
      <c r="O19" s="33">
        <f t="shared" si="6"/>
        <v>81652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>
        <f t="shared" si="7"/>
        <v>8.4446039722421631</v>
      </c>
      <c r="I20" s="13">
        <f t="shared" si="7"/>
        <v>9.7000469343345994</v>
      </c>
      <c r="J20" s="13">
        <f t="shared" si="7"/>
        <v>11.267345733687629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8.6935875581998268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>
        <v>2557</v>
      </c>
      <c r="I21" s="25">
        <v>3297</v>
      </c>
      <c r="J21" s="25">
        <v>2941</v>
      </c>
      <c r="K21" s="25"/>
      <c r="L21" s="25"/>
      <c r="M21" s="25"/>
      <c r="N21" s="25"/>
      <c r="O21" s="26">
        <f>SUM(C21+D21+E21+F21+G21+H21+I21+J21+K21+L21+M21+N21)</f>
        <v>15857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>
        <v>2926</v>
      </c>
      <c r="I22" s="28">
        <v>4349</v>
      </c>
      <c r="J22" s="28">
        <v>4678</v>
      </c>
      <c r="K22" s="28"/>
      <c r="L22" s="28"/>
      <c r="M22" s="28"/>
      <c r="N22" s="28"/>
      <c r="O22" s="29">
        <f>SUM(C22+D22+E22+F22+G22+H22+I22+J22+K22+L22+M22+N22)</f>
        <v>23733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5483</v>
      </c>
      <c r="I23" s="32">
        <f t="shared" si="8"/>
        <v>7646</v>
      </c>
      <c r="J23" s="32">
        <f t="shared" si="8"/>
        <v>7619</v>
      </c>
      <c r="K23" s="32">
        <f>SUM(K21+K22)</f>
        <v>0</v>
      </c>
      <c r="L23" s="32">
        <f>SUM(L21+L22)</f>
        <v>0</v>
      </c>
      <c r="M23" s="32">
        <f>SUM(M21+M22)</f>
        <v>0</v>
      </c>
      <c r="N23" s="32">
        <f t="shared" si="8"/>
        <v>0</v>
      </c>
      <c r="O23" s="33">
        <f t="shared" si="8"/>
        <v>39590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>
        <f t="shared" si="9"/>
        <v>4.3734545744595996</v>
      </c>
      <c r="I24" s="13">
        <f t="shared" si="9"/>
        <v>6.5247258608183643</v>
      </c>
      <c r="J24" s="13">
        <f t="shared" si="9"/>
        <v>7.0296353705343959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4.2151953587068434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>
        <v>10260</v>
      </c>
      <c r="I25" s="25">
        <v>9963</v>
      </c>
      <c r="J25" s="25">
        <v>9971</v>
      </c>
      <c r="K25" s="25"/>
      <c r="L25" s="25"/>
      <c r="M25" s="25"/>
      <c r="N25" s="25"/>
      <c r="O25" s="26">
        <f>SUM(C25+D25+E25+F25+G25+H25+I25+J25+K25+L25+M25+N25)</f>
        <v>77282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>
        <v>13385</v>
      </c>
      <c r="I26" s="28">
        <v>14366</v>
      </c>
      <c r="J26" s="28">
        <v>13474</v>
      </c>
      <c r="K26" s="28"/>
      <c r="L26" s="28"/>
      <c r="M26" s="28"/>
      <c r="N26" s="28"/>
      <c r="O26" s="29">
        <f>SUM(C26+D26+E26+F26+G26+H26+I26+J26+K26+L26+M26+N26)</f>
        <v>108167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23645</v>
      </c>
      <c r="I27" s="32">
        <f t="shared" si="10"/>
        <v>24329</v>
      </c>
      <c r="J27" s="32">
        <f t="shared" si="10"/>
        <v>23445</v>
      </c>
      <c r="K27" s="32">
        <f>SUM(K25+K26)</f>
        <v>0</v>
      </c>
      <c r="L27" s="32">
        <f>SUM(L25+L26)</f>
        <v>0</v>
      </c>
      <c r="M27" s="32">
        <f>SUM(M25+M26)</f>
        <v>0</v>
      </c>
      <c r="N27" s="32">
        <f t="shared" si="10"/>
        <v>0</v>
      </c>
      <c r="O27" s="33">
        <f t="shared" si="10"/>
        <v>185449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>
        <f t="shared" si="11"/>
        <v>18.860173885299513</v>
      </c>
      <c r="I28" s="13">
        <f t="shared" si="11"/>
        <v>20.761189572044202</v>
      </c>
      <c r="J28" s="13">
        <f t="shared" si="11"/>
        <v>21.631421612046058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19.744980148442167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56956</v>
      </c>
      <c r="I29" s="36">
        <f t="shared" si="12"/>
        <v>54750</v>
      </c>
      <c r="J29" s="36">
        <f t="shared" si="12"/>
        <v>51108</v>
      </c>
      <c r="K29" s="36">
        <f t="shared" ref="K29:M30" si="13">SUM(K5+K9+K13+K17+K21+K25)</f>
        <v>0</v>
      </c>
      <c r="L29" s="36">
        <f t="shared" si="13"/>
        <v>0</v>
      </c>
      <c r="M29" s="36">
        <f t="shared" si="13"/>
        <v>0</v>
      </c>
      <c r="N29" s="36">
        <f t="shared" si="12"/>
        <v>0</v>
      </c>
      <c r="O29" s="37">
        <f>SUM(C29+D29+E29+F29+G29+H29+I29+J29+K29+L29+M29+N29)</f>
        <v>427680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68414</v>
      </c>
      <c r="I30" s="32">
        <f t="shared" si="14"/>
        <v>62435</v>
      </c>
      <c r="J30" s="32">
        <f t="shared" si="14"/>
        <v>57276</v>
      </c>
      <c r="K30" s="32">
        <f t="shared" si="13"/>
        <v>0</v>
      </c>
      <c r="L30" s="32">
        <f t="shared" si="13"/>
        <v>0</v>
      </c>
      <c r="M30" s="32">
        <f t="shared" si="13"/>
        <v>0</v>
      </c>
      <c r="N30" s="32">
        <f t="shared" si="14"/>
        <v>0</v>
      </c>
      <c r="O30" s="33">
        <f>SUM(C30+D30+E30+F30+G30+H30+I30+J30+K30+L30+M30+N30)</f>
        <v>511541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125370</v>
      </c>
      <c r="I31" s="18">
        <f t="shared" si="15"/>
        <v>117185</v>
      </c>
      <c r="J31" s="18">
        <f t="shared" si="15"/>
        <v>108384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939221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>
        <v>15082</v>
      </c>
      <c r="I38" s="45">
        <v>15936</v>
      </c>
      <c r="J38" s="45">
        <v>13721</v>
      </c>
      <c r="K38" s="46"/>
      <c r="L38" s="25"/>
      <c r="M38" s="25"/>
      <c r="N38" s="25"/>
      <c r="O38" s="47">
        <f>SUM(C38+D38+E38+F38+G38+H38+I38+J38+K38+L38+M38+N38)</f>
        <v>113228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>
        <f t="shared" si="16"/>
        <v>26.480089893953227</v>
      </c>
      <c r="I39" s="50">
        <f t="shared" si="16"/>
        <v>29.106849315068494</v>
      </c>
      <c r="J39" s="50">
        <f t="shared" si="16"/>
        <v>26.847068952023168</v>
      </c>
      <c r="K39" s="51" t="e">
        <f>SUM(K38*100/K44)</f>
        <v>#DIV/0!</v>
      </c>
      <c r="L39" s="50" t="e">
        <f t="shared" si="16"/>
        <v>#DIV/0!</v>
      </c>
      <c r="M39" s="50" t="e">
        <f t="shared" si="16"/>
        <v>#DIV/0!</v>
      </c>
      <c r="N39" s="50" t="e">
        <f t="shared" si="16"/>
        <v>#DIV/0!</v>
      </c>
      <c r="O39" s="52">
        <f>SUM(O38*100/O44)</f>
        <v>26.474934530490085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>
        <v>39806</v>
      </c>
      <c r="I40" s="45">
        <v>37859</v>
      </c>
      <c r="J40" s="45">
        <v>35639</v>
      </c>
      <c r="K40" s="46"/>
      <c r="L40" s="45"/>
      <c r="M40" s="45"/>
      <c r="N40" s="45"/>
      <c r="O40" s="47">
        <f>SUM(C40+D40+E40+F40+G40+H40+I40+J40+K40+L40+M40+N40)</f>
        <v>299256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>
        <f t="shared" si="17"/>
        <v>69.889037151485354</v>
      </c>
      <c r="I41" s="50">
        <f t="shared" si="17"/>
        <v>69.148858447488578</v>
      </c>
      <c r="J41" s="50">
        <f t="shared" si="17"/>
        <v>69.732722861391565</v>
      </c>
      <c r="K41" s="55" t="e">
        <f t="shared" si="17"/>
        <v>#DIV/0!</v>
      </c>
      <c r="L41" s="50" t="e">
        <f t="shared" si="17"/>
        <v>#DIV/0!</v>
      </c>
      <c r="M41" s="50" t="e">
        <f t="shared" si="17"/>
        <v>#DIV/0!</v>
      </c>
      <c r="N41" s="50" t="e">
        <f t="shared" si="17"/>
        <v>#DIV/0!</v>
      </c>
      <c r="O41" s="52">
        <f>SUM(O40*100/O44)</f>
        <v>69.9719416386083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>
        <v>2068</v>
      </c>
      <c r="I42" s="45">
        <v>955</v>
      </c>
      <c r="J42" s="45">
        <v>1748</v>
      </c>
      <c r="K42" s="46"/>
      <c r="L42" s="45"/>
      <c r="M42" s="45"/>
      <c r="N42" s="45"/>
      <c r="O42" s="47">
        <f>SUM(C42+D42+E42+F42+G42+H42+I42+J42+K42+L42+M42+N42)</f>
        <v>15196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>
        <f t="shared" si="18"/>
        <v>3.6308729545614158</v>
      </c>
      <c r="I43" s="50">
        <f t="shared" si="18"/>
        <v>1.7442922374429224</v>
      </c>
      <c r="J43" s="50">
        <f t="shared" si="18"/>
        <v>3.4202081865852705</v>
      </c>
      <c r="K43" s="55" t="e">
        <f t="shared" si="18"/>
        <v>#DIV/0!</v>
      </c>
      <c r="L43" s="50" t="e">
        <f t="shared" si="18"/>
        <v>#DIV/0!</v>
      </c>
      <c r="M43" s="50" t="e">
        <f t="shared" si="18"/>
        <v>#DIV/0!</v>
      </c>
      <c r="N43" s="50" t="e">
        <f t="shared" si="18"/>
        <v>#DIV/0!</v>
      </c>
      <c r="O43" s="52">
        <f>SUM(O42*100/O44)</f>
        <v>3.5531238309016087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56956</v>
      </c>
      <c r="I44" s="6">
        <f t="shared" si="19"/>
        <v>54750</v>
      </c>
      <c r="J44" s="6">
        <f t="shared" si="19"/>
        <v>51108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427680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>
        <v>18936</v>
      </c>
      <c r="I45" s="25">
        <v>17286</v>
      </c>
      <c r="J45" s="25">
        <v>15755</v>
      </c>
      <c r="K45" s="25"/>
      <c r="L45" s="59"/>
      <c r="M45" s="25"/>
      <c r="N45" s="25"/>
      <c r="O45" s="26">
        <f>SUM(C45+D45+E45+F45+G45+H45+I45+J45+K45+L45+M45+N45)</f>
        <v>146961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>
        <f t="shared" si="20"/>
        <v>27.678545326979858</v>
      </c>
      <c r="I46" s="50">
        <f t="shared" si="20"/>
        <v>27.686393849603586</v>
      </c>
      <c r="J46" s="50">
        <f t="shared" si="20"/>
        <v>27.50715832111181</v>
      </c>
      <c r="K46" s="50" t="e">
        <f t="shared" si="20"/>
        <v>#DIV/0!</v>
      </c>
      <c r="L46" s="61" t="e">
        <f>SUM(L45*100/L51)</f>
        <v>#DIV/0!</v>
      </c>
      <c r="M46" s="50" t="e">
        <f>SUM(M45*100/M51)</f>
        <v>#DIV/0!</v>
      </c>
      <c r="N46" s="50" t="e">
        <f>SUM(N45*100/N51)</f>
        <v>#DIV/0!</v>
      </c>
      <c r="O46" s="62">
        <f>SUM(O45*100/O51)</f>
        <v>28.729075479775815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>
        <v>48842</v>
      </c>
      <c r="I47" s="45">
        <v>44097</v>
      </c>
      <c r="J47" s="45">
        <v>40565</v>
      </c>
      <c r="K47" s="45"/>
      <c r="L47" s="63"/>
      <c r="M47" s="45"/>
      <c r="N47" s="45"/>
      <c r="O47" s="47">
        <f>SUM(C47+D47+E47+F47+G47+H47+I47+J47+K47+L47+M47+N47)</f>
        <v>355485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>
        <f t="shared" si="21"/>
        <v>71.391820387639953</v>
      </c>
      <c r="I48" s="50">
        <f t="shared" si="21"/>
        <v>70.628653799951948</v>
      </c>
      <c r="J48" s="50">
        <f t="shared" si="21"/>
        <v>70.823730707451631</v>
      </c>
      <c r="K48" s="50" t="e">
        <f t="shared" si="21"/>
        <v>#DIV/0!</v>
      </c>
      <c r="L48" s="61" t="e">
        <f>SUM(L47*100/L51)</f>
        <v>#DIV/0!</v>
      </c>
      <c r="M48" s="50" t="e">
        <f>SUM(M47*100/M51)</f>
        <v>#DIV/0!</v>
      </c>
      <c r="N48" s="50" t="e">
        <f>SUM(N47*100/N51)</f>
        <v>#DIV/0!</v>
      </c>
      <c r="O48" s="62">
        <f>SUM(O47*100/O51)</f>
        <v>69.492963418377016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>
        <v>636</v>
      </c>
      <c r="I49" s="45">
        <v>1052</v>
      </c>
      <c r="J49" s="45">
        <v>956</v>
      </c>
      <c r="K49" s="45"/>
      <c r="L49" s="63"/>
      <c r="M49" s="45"/>
      <c r="N49" s="45"/>
      <c r="O49" s="47">
        <f>SUM(C49+D49+E49+F49+G49+H49+I49+J49+K49+L49+M49+N49)</f>
        <v>9095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>
        <f t="shared" si="22"/>
        <v>0.92963428538018533</v>
      </c>
      <c r="I50" s="50">
        <f t="shared" si="22"/>
        <v>1.6849523504444623</v>
      </c>
      <c r="J50" s="50">
        <f t="shared" si="22"/>
        <v>1.6691109714365528</v>
      </c>
      <c r="K50" s="50" t="e">
        <f t="shared" si="22"/>
        <v>#DIV/0!</v>
      </c>
      <c r="L50" s="61" t="e">
        <f>SUM(L49*100/L51)</f>
        <v>#DIV/0!</v>
      </c>
      <c r="M50" s="50" t="e">
        <f>SUM(M49*100/M51)</f>
        <v>#DIV/0!</v>
      </c>
      <c r="N50" s="50" t="e">
        <f>SUM(N49*100/N51)</f>
        <v>#DIV/0!</v>
      </c>
      <c r="O50" s="62">
        <f>SUM(O49*100/O51)</f>
        <v>1.7779611018471637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68414</v>
      </c>
      <c r="I51" s="6">
        <f t="shared" si="23"/>
        <v>62435</v>
      </c>
      <c r="J51" s="6">
        <f t="shared" si="23"/>
        <v>57276</v>
      </c>
      <c r="K51" s="6">
        <f t="shared" si="23"/>
        <v>0</v>
      </c>
      <c r="L51" s="39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511541</v>
      </c>
    </row>
    <row r="52" spans="1:15" ht="16.5" customHeight="1" thickBot="1">
      <c r="A52" s="86" t="s">
        <v>35</v>
      </c>
      <c r="B52" s="87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125370</v>
      </c>
      <c r="I52" s="41">
        <f t="shared" si="24"/>
        <v>117185</v>
      </c>
      <c r="J52" s="41">
        <f t="shared" si="24"/>
        <v>108384</v>
      </c>
      <c r="K52" s="41">
        <f t="shared" si="24"/>
        <v>0</v>
      </c>
      <c r="L52" s="41">
        <f t="shared" si="24"/>
        <v>0</v>
      </c>
      <c r="M52" s="41">
        <f t="shared" si="24"/>
        <v>0</v>
      </c>
      <c r="N52" s="41">
        <f t="shared" si="24"/>
        <v>0</v>
      </c>
      <c r="O52" s="42">
        <f t="shared" si="24"/>
        <v>939221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2017-09-26T06:56:03Z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