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<sst xmlns="http://schemas.openxmlformats.org/spreadsheetml/2006/main" count="64" uniqueCount="35">
  <si>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</si>
  <si>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</si>
  <si>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</si>
  <si>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</si>
  <si>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</si>
  <si>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</si>
  <si>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</si>
  <si>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</si>
  <si>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</si>
  <si>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</si>
  <si>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</si>
  <si>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</si>
  <si>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</si>
  <si>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</si>
  <si>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</si>
  <si>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</si>
  <si>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</si>
  <si>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</si>
  <si>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</si>
  <si>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</si>
  <si>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</si>
  <si>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</si>
  <si>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</si>
  <si>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</si>
  <si>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</si>
  <si>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</si>
  <si>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</si>
  <si>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</si>
  <si>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</si>
  <si>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</si>
  <si>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</si>
  <si>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</si>
  <si>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</si>
  <si>
    <t xml:space="preserve">         Inbound -Outbound container record at BKP -2021</t>
  </si>
  <si>
    <t xml:space="preserve"> Inbound -Outbound container record at BKP -2021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</si>
</sst>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180" fontId="48" fillId="0" borderId="17" xfId="42" applyNumberFormat="1" applyFont="1" applyBorder="1" applyAlignment="1">
      <alignment horizontal="center"/>
    </xf>
    <xf numFmtId="0" fontId="5" fillId="34" borderId="36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41" fontId="48" fillId="34" borderId="42" xfId="0" applyNumberFormat="1" applyFont="1" applyFill="1" applyBorder="1" applyAlignment="1">
      <alignment/>
    </xf>
    <xf numFmtId="41" fontId="48" fillId="34" borderId="43" xfId="0" applyNumberFormat="1" applyFont="1" applyFill="1" applyBorder="1" applyAlignment="1">
      <alignment/>
    </xf>
    <xf numFmtId="180" fontId="8" fillId="34" borderId="14" xfId="0" applyNumberFormat="1" applyFont="1" applyFill="1" applyBorder="1" applyAlignment="1">
      <alignment/>
    </xf>
    <xf numFmtId="0" fontId="5" fillId="34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S16">
      <selection activeCell="A19" sqref="A19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33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34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62">
        <v>2021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46" t="s">
        <v>28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47" t="s">
        <v>29</v>
      </c>
      <c r="AE4" s="54"/>
    </row>
    <row r="5" spans="1:31" ht="21.75" thickBot="1">
      <c r="A5" s="63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61" t="s">
        <v>24</v>
      </c>
      <c r="P5" s="48" t="s">
        <v>30</v>
      </c>
      <c r="Q5" s="50"/>
      <c r="R5" s="51"/>
      <c r="S5" s="38" t="s">
        <v>25</v>
      </c>
      <c r="T5" s="49" t="s">
        <v>31</v>
      </c>
      <c r="U5" s="50"/>
      <c r="V5" s="51"/>
      <c r="W5" s="38" t="s">
        <v>25</v>
      </c>
      <c r="X5" s="49" t="s">
        <v>32</v>
      </c>
      <c r="Y5" s="50"/>
      <c r="Z5" s="51"/>
      <c r="AA5" s="38" t="s">
        <v>25</v>
      </c>
      <c r="AB5" s="4" t="s">
        <v>2</v>
      </c>
      <c r="AC5" s="56" t="s">
        <v>26</v>
      </c>
      <c r="AD5" s="36"/>
      <c r="AE5" s="37"/>
    </row>
    <row r="6" spans="1:31" ht="21.75" thickBot="1">
      <c r="A6" s="64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7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7" t="s">
        <v>25</v>
      </c>
      <c r="AD6" s="35" t="s">
        <v>2</v>
      </c>
      <c r="AE6" s="35" t="s">
        <v>3</v>
      </c>
    </row>
    <row r="7" spans="1:31" ht="21">
      <c r="A7" s="65" t="s">
        <v>11</v>
      </c>
      <c r="B7" s="18">
        <v>28615</v>
      </c>
      <c r="C7" s="17">
        <v>24150</v>
      </c>
      <c r="D7" s="17">
        <v>55</v>
      </c>
      <c r="E7" s="40">
        <f>SUM((C7+D7)*2)+B7</f>
        <v>77025</v>
      </c>
      <c r="F7" s="28">
        <v>561</v>
      </c>
      <c r="G7" s="17">
        <v>124</v>
      </c>
      <c r="H7" s="17">
        <v>0</v>
      </c>
      <c r="I7" s="40">
        <f>SUM((G7+H7)*2)+F7</f>
        <v>809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53505</v>
      </c>
      <c r="O7" s="58">
        <f>SUM(E7+I7+M7)</f>
        <v>77834</v>
      </c>
      <c r="P7" s="11">
        <v>18771</v>
      </c>
      <c r="Q7" s="12">
        <v>11417</v>
      </c>
      <c r="R7" s="16">
        <v>0</v>
      </c>
      <c r="S7" s="40">
        <f>SUM((Q7+R7)*2)+P7</f>
        <v>41605</v>
      </c>
      <c r="T7" s="12">
        <v>224</v>
      </c>
      <c r="U7" s="12">
        <v>812</v>
      </c>
      <c r="V7" s="12">
        <v>30</v>
      </c>
      <c r="W7" s="40">
        <f>SUM((U7+V7)*2)+T7</f>
        <v>1908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31254</v>
      </c>
      <c r="AC7" s="58">
        <f>SUM((Q7+R7+U7+V7+Y7+Z7)*2)+(P7+T7+X7)</f>
        <v>43513</v>
      </c>
      <c r="AD7" s="33">
        <f aca="true" t="shared" si="1" ref="AD7:AE18">SUM(N7+AB7)</f>
        <v>84759</v>
      </c>
      <c r="AE7" s="34">
        <f t="shared" si="1"/>
        <v>121347</v>
      </c>
    </row>
    <row r="8" spans="1:31" ht="21">
      <c r="A8" s="66" t="s">
        <v>12</v>
      </c>
      <c r="B8" s="11">
        <v>25288</v>
      </c>
      <c r="C8" s="12">
        <v>20740</v>
      </c>
      <c r="D8" s="12">
        <v>39</v>
      </c>
      <c r="E8" s="41">
        <f aca="true" t="shared" si="2" ref="E8:E18">SUM((C8+D8)*2)+B8</f>
        <v>66846</v>
      </c>
      <c r="F8" s="29">
        <v>729</v>
      </c>
      <c r="G8" s="12">
        <v>157</v>
      </c>
      <c r="H8" s="12">
        <v>37</v>
      </c>
      <c r="I8" s="40">
        <f aca="true" t="shared" si="3" ref="I8:I18">SUM((G8+H8)*2)+F8</f>
        <v>1117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46990</v>
      </c>
      <c r="O8" s="58">
        <f aca="true" t="shared" si="5" ref="O8:O18">SUM(E8+I8+M8)</f>
        <v>67963</v>
      </c>
      <c r="P8" s="18">
        <v>18820</v>
      </c>
      <c r="Q8" s="12">
        <v>12454</v>
      </c>
      <c r="R8" s="55">
        <v>0</v>
      </c>
      <c r="S8" s="40">
        <f aca="true" t="shared" si="6" ref="S8:S18">SUM((Q8+R8)*2)+P8</f>
        <v>43728</v>
      </c>
      <c r="T8" s="12">
        <v>324</v>
      </c>
      <c r="U8" s="12">
        <v>543</v>
      </c>
      <c r="V8" s="12">
        <v>9</v>
      </c>
      <c r="W8" s="40">
        <f aca="true" t="shared" si="7" ref="W8:W18">SUM((U8+V8)*2)+T8</f>
        <v>1428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32150</v>
      </c>
      <c r="AC8" s="58">
        <f>SUM((Q8+R8+U8+V8+Y8+Z8)*2)+(P8+T8+X8)</f>
        <v>45156</v>
      </c>
      <c r="AD8" s="19">
        <f t="shared" si="1"/>
        <v>79140</v>
      </c>
      <c r="AE8" s="31">
        <f t="shared" si="1"/>
        <v>113119</v>
      </c>
    </row>
    <row r="9" spans="1:31" ht="21">
      <c r="A9" s="66" t="s">
        <v>13</v>
      </c>
      <c r="B9" s="11">
        <v>0</v>
      </c>
      <c r="C9" s="12">
        <v>0</v>
      </c>
      <c r="D9" s="12">
        <v>0</v>
      </c>
      <c r="E9" s="41">
        <f t="shared" si="2"/>
        <v>0</v>
      </c>
      <c r="F9" s="29">
        <v>0</v>
      </c>
      <c r="G9" s="12">
        <v>0</v>
      </c>
      <c r="H9" s="12">
        <v>0</v>
      </c>
      <c r="I9" s="40">
        <f t="shared" si="3"/>
        <v>0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0</v>
      </c>
      <c r="O9" s="58">
        <f t="shared" si="5"/>
        <v>0</v>
      </c>
      <c r="P9" s="11">
        <v>0</v>
      </c>
      <c r="Q9" s="12">
        <v>0</v>
      </c>
      <c r="R9" s="12">
        <v>0</v>
      </c>
      <c r="S9" s="40">
        <f t="shared" si="6"/>
        <v>0</v>
      </c>
      <c r="T9" s="12">
        <v>0</v>
      </c>
      <c r="U9" s="12">
        <v>0</v>
      </c>
      <c r="V9" s="12">
        <v>0</v>
      </c>
      <c r="W9" s="40">
        <f t="shared" si="7"/>
        <v>0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0</v>
      </c>
      <c r="AC9" s="58">
        <f aca="true" t="shared" si="10" ref="AC9:AC17">SUM((Q9+R9+U9+V9+Y9+Z9)*2)+(P9+T9+X9)</f>
        <v>0</v>
      </c>
      <c r="AD9" s="19">
        <f t="shared" si="1"/>
        <v>0</v>
      </c>
      <c r="AE9" s="31">
        <f t="shared" si="1"/>
        <v>0</v>
      </c>
    </row>
    <row r="10" spans="1:31" ht="21">
      <c r="A10" s="66" t="s">
        <v>14</v>
      </c>
      <c r="B10" s="11">
        <v>0</v>
      </c>
      <c r="C10" s="12">
        <v>0</v>
      </c>
      <c r="D10" s="12">
        <v>0</v>
      </c>
      <c r="E10" s="41">
        <f t="shared" si="2"/>
        <v>0</v>
      </c>
      <c r="F10" s="29">
        <v>0</v>
      </c>
      <c r="G10" s="12">
        <v>0</v>
      </c>
      <c r="H10" s="12">
        <v>0</v>
      </c>
      <c r="I10" s="40">
        <f t="shared" si="3"/>
        <v>0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0</v>
      </c>
      <c r="O10" s="58">
        <f t="shared" si="5"/>
        <v>0</v>
      </c>
      <c r="P10" s="11">
        <v>0</v>
      </c>
      <c r="Q10" s="12">
        <v>0</v>
      </c>
      <c r="R10" s="12">
        <v>0</v>
      </c>
      <c r="S10" s="40">
        <f t="shared" si="6"/>
        <v>0</v>
      </c>
      <c r="T10" s="12">
        <v>0</v>
      </c>
      <c r="U10" s="12">
        <v>0</v>
      </c>
      <c r="V10" s="12">
        <v>0</v>
      </c>
      <c r="W10" s="40">
        <f t="shared" si="7"/>
        <v>0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0</v>
      </c>
      <c r="AC10" s="58">
        <f>SUM((Q10+R10+U10+V10+Y10+Z10)*2)+(P10+T10+X10)</f>
        <v>0</v>
      </c>
      <c r="AD10" s="19">
        <f t="shared" si="1"/>
        <v>0</v>
      </c>
      <c r="AE10" s="31">
        <f t="shared" si="1"/>
        <v>0</v>
      </c>
    </row>
    <row r="11" spans="1:31" ht="21">
      <c r="A11" s="66" t="s">
        <v>15</v>
      </c>
      <c r="B11" s="20">
        <v>0</v>
      </c>
      <c r="C11" s="12">
        <v>0</v>
      </c>
      <c r="D11" s="12">
        <v>0</v>
      </c>
      <c r="E11" s="41">
        <f t="shared" si="2"/>
        <v>0</v>
      </c>
      <c r="F11" s="29">
        <v>0</v>
      </c>
      <c r="G11" s="12">
        <v>0</v>
      </c>
      <c r="H11" s="12">
        <v>0</v>
      </c>
      <c r="I11" s="40">
        <f t="shared" si="3"/>
        <v>0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0</v>
      </c>
      <c r="O11" s="58">
        <f t="shared" si="5"/>
        <v>0</v>
      </c>
      <c r="P11" s="11">
        <v>0</v>
      </c>
      <c r="Q11" s="12">
        <v>0</v>
      </c>
      <c r="R11" s="12">
        <v>0</v>
      </c>
      <c r="S11" s="40">
        <f t="shared" si="6"/>
        <v>0</v>
      </c>
      <c r="T11" s="12">
        <v>0</v>
      </c>
      <c r="U11" s="12">
        <v>0</v>
      </c>
      <c r="V11" s="12">
        <v>0</v>
      </c>
      <c r="W11" s="40">
        <f t="shared" si="7"/>
        <v>0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0</v>
      </c>
      <c r="AC11" s="58">
        <f t="shared" si="10"/>
        <v>0</v>
      </c>
      <c r="AD11" s="19">
        <f t="shared" si="1"/>
        <v>0</v>
      </c>
      <c r="AE11" s="31">
        <f t="shared" si="1"/>
        <v>0</v>
      </c>
    </row>
    <row r="12" spans="1:31" ht="21">
      <c r="A12" s="66" t="s">
        <v>16</v>
      </c>
      <c r="B12" s="11">
        <v>0</v>
      </c>
      <c r="C12" s="12">
        <v>0</v>
      </c>
      <c r="D12" s="12">
        <v>0</v>
      </c>
      <c r="E12" s="41">
        <f t="shared" si="2"/>
        <v>0</v>
      </c>
      <c r="F12" s="29">
        <v>0</v>
      </c>
      <c r="G12" s="12">
        <v>0</v>
      </c>
      <c r="H12" s="12">
        <v>0</v>
      </c>
      <c r="I12" s="40">
        <f t="shared" si="3"/>
        <v>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0</v>
      </c>
      <c r="O12" s="58">
        <f t="shared" si="5"/>
        <v>0</v>
      </c>
      <c r="P12" s="11">
        <v>0</v>
      </c>
      <c r="Q12" s="12">
        <v>0</v>
      </c>
      <c r="R12" s="12">
        <v>0</v>
      </c>
      <c r="S12" s="40">
        <f t="shared" si="6"/>
        <v>0</v>
      </c>
      <c r="T12" s="12">
        <v>0</v>
      </c>
      <c r="U12" s="12">
        <v>0</v>
      </c>
      <c r="V12" s="12">
        <v>0</v>
      </c>
      <c r="W12" s="40">
        <f t="shared" si="7"/>
        <v>0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0</v>
      </c>
      <c r="AC12" s="58">
        <f t="shared" si="10"/>
        <v>0</v>
      </c>
      <c r="AD12" s="19">
        <f t="shared" si="1"/>
        <v>0</v>
      </c>
      <c r="AE12" s="31">
        <f t="shared" si="1"/>
        <v>0</v>
      </c>
    </row>
    <row r="13" spans="1:31" ht="21">
      <c r="A13" s="66" t="s">
        <v>17</v>
      </c>
      <c r="B13" s="11">
        <v>0</v>
      </c>
      <c r="C13" s="12">
        <v>0</v>
      </c>
      <c r="D13" s="12">
        <v>0</v>
      </c>
      <c r="E13" s="41">
        <f t="shared" si="2"/>
        <v>0</v>
      </c>
      <c r="F13" s="29">
        <v>0</v>
      </c>
      <c r="G13" s="12">
        <v>0</v>
      </c>
      <c r="H13" s="12">
        <v>0</v>
      </c>
      <c r="I13" s="40">
        <f t="shared" si="3"/>
        <v>0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0</v>
      </c>
      <c r="O13" s="58">
        <f t="shared" si="5"/>
        <v>0</v>
      </c>
      <c r="P13" s="11">
        <v>0</v>
      </c>
      <c r="Q13" s="12">
        <v>0</v>
      </c>
      <c r="R13" s="12">
        <v>0</v>
      </c>
      <c r="S13" s="40">
        <f t="shared" si="6"/>
        <v>0</v>
      </c>
      <c r="T13" s="12">
        <v>0</v>
      </c>
      <c r="U13" s="12">
        <v>0</v>
      </c>
      <c r="V13" s="12">
        <v>0</v>
      </c>
      <c r="W13" s="40">
        <f t="shared" si="7"/>
        <v>0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0</v>
      </c>
      <c r="AC13" s="58">
        <f t="shared" si="10"/>
        <v>0</v>
      </c>
      <c r="AD13" s="19">
        <f t="shared" si="1"/>
        <v>0</v>
      </c>
      <c r="AE13" s="31">
        <f t="shared" si="1"/>
        <v>0</v>
      </c>
    </row>
    <row r="14" spans="1:31" ht="21">
      <c r="A14" s="66" t="s">
        <v>18</v>
      </c>
      <c r="B14" s="11">
        <v>0</v>
      </c>
      <c r="C14" s="12">
        <v>0</v>
      </c>
      <c r="D14" s="12">
        <v>0</v>
      </c>
      <c r="E14" s="41">
        <f t="shared" si="2"/>
        <v>0</v>
      </c>
      <c r="F14" s="29">
        <v>0</v>
      </c>
      <c r="G14" s="12">
        <v>0</v>
      </c>
      <c r="H14" s="12">
        <v>0</v>
      </c>
      <c r="I14" s="40">
        <f t="shared" si="3"/>
        <v>0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0</v>
      </c>
      <c r="O14" s="58">
        <f t="shared" si="5"/>
        <v>0</v>
      </c>
      <c r="P14" s="11">
        <v>0</v>
      </c>
      <c r="Q14" s="12">
        <v>0</v>
      </c>
      <c r="R14" s="12">
        <v>0</v>
      </c>
      <c r="S14" s="40">
        <f t="shared" si="6"/>
        <v>0</v>
      </c>
      <c r="T14" s="12">
        <v>0</v>
      </c>
      <c r="U14" s="12">
        <v>0</v>
      </c>
      <c r="V14" s="12">
        <v>0</v>
      </c>
      <c r="W14" s="40">
        <f t="shared" si="7"/>
        <v>0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0</v>
      </c>
      <c r="AC14" s="58">
        <f t="shared" si="10"/>
        <v>0</v>
      </c>
      <c r="AD14" s="19">
        <f t="shared" si="1"/>
        <v>0</v>
      </c>
      <c r="AE14" s="31">
        <f t="shared" si="1"/>
        <v>0</v>
      </c>
    </row>
    <row r="15" spans="1:31" ht="21">
      <c r="A15" s="66" t="s">
        <v>19</v>
      </c>
      <c r="B15" s="11">
        <v>0</v>
      </c>
      <c r="C15" s="12">
        <v>0</v>
      </c>
      <c r="D15" s="12">
        <v>0</v>
      </c>
      <c r="E15" s="41">
        <f t="shared" si="2"/>
        <v>0</v>
      </c>
      <c r="F15" s="29">
        <v>0</v>
      </c>
      <c r="G15" s="12">
        <v>0</v>
      </c>
      <c r="H15" s="12">
        <v>0</v>
      </c>
      <c r="I15" s="40">
        <f t="shared" si="3"/>
        <v>0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0</v>
      </c>
      <c r="O15" s="58">
        <f t="shared" si="5"/>
        <v>0</v>
      </c>
      <c r="P15" s="22">
        <v>0</v>
      </c>
      <c r="Q15" s="12">
        <v>0</v>
      </c>
      <c r="R15" s="12">
        <v>0</v>
      </c>
      <c r="S15" s="40">
        <f t="shared" si="6"/>
        <v>0</v>
      </c>
      <c r="T15" s="12">
        <v>0</v>
      </c>
      <c r="U15" s="12">
        <v>0</v>
      </c>
      <c r="V15" s="12">
        <v>0</v>
      </c>
      <c r="W15" s="40">
        <f t="shared" si="7"/>
        <v>0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0</v>
      </c>
      <c r="AC15" s="58">
        <f t="shared" si="10"/>
        <v>0</v>
      </c>
      <c r="AD15" s="19">
        <f t="shared" si="1"/>
        <v>0</v>
      </c>
      <c r="AE15" s="31">
        <f t="shared" si="1"/>
        <v>0</v>
      </c>
    </row>
    <row r="16" spans="1:31" ht="21">
      <c r="A16" s="66" t="s">
        <v>20</v>
      </c>
      <c r="B16" s="11">
        <v>0</v>
      </c>
      <c r="C16" s="12">
        <v>0</v>
      </c>
      <c r="D16" s="12">
        <v>0</v>
      </c>
      <c r="E16" s="41">
        <f t="shared" si="2"/>
        <v>0</v>
      </c>
      <c r="F16" s="29">
        <v>0</v>
      </c>
      <c r="G16" s="12">
        <v>0</v>
      </c>
      <c r="H16" s="12">
        <v>0</v>
      </c>
      <c r="I16" s="40">
        <f t="shared" si="3"/>
        <v>0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0</v>
      </c>
      <c r="O16" s="58">
        <f t="shared" si="5"/>
        <v>0</v>
      </c>
      <c r="P16" s="22">
        <v>0</v>
      </c>
      <c r="Q16" s="12">
        <v>0</v>
      </c>
      <c r="R16" s="12">
        <v>0</v>
      </c>
      <c r="S16" s="40">
        <f t="shared" si="6"/>
        <v>0</v>
      </c>
      <c r="T16" s="12">
        <v>0</v>
      </c>
      <c r="U16" s="12">
        <v>0</v>
      </c>
      <c r="V16" s="12">
        <v>0</v>
      </c>
      <c r="W16" s="40">
        <f t="shared" si="7"/>
        <v>0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0</v>
      </c>
      <c r="AC16" s="58">
        <f t="shared" si="10"/>
        <v>0</v>
      </c>
      <c r="AD16" s="19">
        <f t="shared" si="1"/>
        <v>0</v>
      </c>
      <c r="AE16" s="31">
        <f t="shared" si="1"/>
        <v>0</v>
      </c>
    </row>
    <row r="17" spans="1:31" ht="21">
      <c r="A17" s="66" t="s">
        <v>21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8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8">
        <f t="shared" si="10"/>
        <v>0</v>
      </c>
      <c r="AD17" s="19">
        <f t="shared" si="1"/>
        <v>0</v>
      </c>
      <c r="AE17" s="31">
        <f t="shared" si="1"/>
        <v>0</v>
      </c>
    </row>
    <row r="18" spans="1:31" ht="21.75" thickBot="1">
      <c r="A18" s="66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8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9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.75" thickBot="1">
      <c r="A19" s="66" t="s">
        <v>9</v>
      </c>
      <c r="B19" s="8">
        <f>SUM(B7:B18)</f>
        <v>53903</v>
      </c>
      <c r="C19" s="9">
        <f aca="true" t="shared" si="11" ref="C19:AE19">SUM(C7:C18)</f>
        <v>44890</v>
      </c>
      <c r="D19" s="9">
        <f t="shared" si="11"/>
        <v>94</v>
      </c>
      <c r="E19" s="43">
        <f>SUM(E7:E18)</f>
        <v>143871</v>
      </c>
      <c r="F19" s="9">
        <f t="shared" si="11"/>
        <v>1290</v>
      </c>
      <c r="G19" s="9">
        <f t="shared" si="11"/>
        <v>281</v>
      </c>
      <c r="H19" s="9">
        <f t="shared" si="11"/>
        <v>37</v>
      </c>
      <c r="I19" s="44">
        <f>SUM(I7:I18)</f>
        <v>1926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100495</v>
      </c>
      <c r="O19" s="60">
        <f t="shared" si="11"/>
        <v>145797</v>
      </c>
      <c r="P19" s="9">
        <f t="shared" si="11"/>
        <v>37591</v>
      </c>
      <c r="Q19" s="9">
        <f t="shared" si="11"/>
        <v>23871</v>
      </c>
      <c r="R19" s="9">
        <f t="shared" si="11"/>
        <v>0</v>
      </c>
      <c r="S19" s="44">
        <f>SUM(S7:S18)</f>
        <v>85333</v>
      </c>
      <c r="T19" s="9">
        <f t="shared" si="11"/>
        <v>548</v>
      </c>
      <c r="U19" s="9">
        <f t="shared" si="11"/>
        <v>1355</v>
      </c>
      <c r="V19" s="9">
        <f t="shared" si="11"/>
        <v>39</v>
      </c>
      <c r="W19" s="44">
        <f>SUM(W7:W18)</f>
        <v>3336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63404</v>
      </c>
      <c r="AC19" s="60">
        <f t="shared" si="11"/>
        <v>88669</v>
      </c>
      <c r="AD19" s="9">
        <f t="shared" si="11"/>
        <v>163899</v>
      </c>
      <c r="AE19" s="10">
        <f t="shared" si="11"/>
        <v>234466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2020-06-22T09:22:56Z</cp:lastPrinted>
  <dcterms:created xsi:type="dcterms:W3CDTF">2009-01-22T03:21:31Z</dcterms:created>
  <dcterms:modified xsi:type="dcterms:W3CDTF">2021-03-25T05:11:17Z</dcterms:modified>
  <cp:category/>
  <cp:version/>
  <cp:contentType/>
  <cp:contentStatus/>
</cp:coreProperties>
</file>